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10" windowHeight="1101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'1кв'!$A$1:$E$48</definedName>
    <definedName name="_xlnm.Print_Area" localSheetId="1">'2кв'!$A$1:$E$48</definedName>
    <definedName name="_xlnm.Print_Area" localSheetId="2">'3кв'!$A$1:$E$48</definedName>
    <definedName name="_xlnm.Print_Area" localSheetId="3">'4кв'!$A$1:$E$47</definedName>
    <definedName name="_xlnm.Print_Area" localSheetId="4">отчет!$A$1:$C$38</definedName>
  </definedNames>
  <calcPr calcId="152511"/>
</workbook>
</file>

<file path=xl/calcChain.xml><?xml version="1.0" encoding="utf-8"?>
<calcChain xmlns="http://schemas.openxmlformats.org/spreadsheetml/2006/main">
  <c r="C15" i="27" l="1"/>
  <c r="C19" i="27"/>
  <c r="C18" i="27"/>
  <c r="C17" i="27"/>
  <c r="C12" i="27"/>
  <c r="C13" i="27"/>
  <c r="C11" i="27"/>
  <c r="C8" i="27"/>
  <c r="C6" i="27"/>
  <c r="B43" i="26"/>
  <c r="C26" i="27"/>
  <c r="C9" i="27"/>
  <c r="E23" i="26"/>
  <c r="E22" i="26"/>
  <c r="E26" i="26" s="1"/>
  <c r="B46" i="26" s="1"/>
  <c r="C20" i="27" l="1"/>
  <c r="B47" i="26"/>
  <c r="C21" i="27"/>
  <c r="E27" i="25"/>
  <c r="B44" i="25"/>
  <c r="E23" i="25" l="1"/>
  <c r="E22" i="25"/>
  <c r="E23" i="24"/>
  <c r="E22" i="24"/>
  <c r="E27" i="24" s="1"/>
  <c r="B47" i="24" s="1"/>
  <c r="B47" i="25" l="1"/>
  <c r="E23" i="23"/>
  <c r="E22" i="23"/>
  <c r="E27" i="23" s="1"/>
  <c r="B47" i="23" s="1"/>
  <c r="B48" i="23" l="1"/>
  <c r="B44" i="24" s="1"/>
  <c r="B48" i="24" s="1"/>
  <c r="B48" i="25" s="1"/>
</calcChain>
</file>

<file path=xl/sharedStrings.xml><?xml version="1.0" encoding="utf-8"?>
<sst xmlns="http://schemas.openxmlformats.org/spreadsheetml/2006/main" count="255" uniqueCount="94">
  <si>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</si>
  <si>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</si>
  <si>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</si>
  <si>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</si>
  <si>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</si>
  <si>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</si>
  <si>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</si>
  <si>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</si>
  <si>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</si>
  <si>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</si>
  <si>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</si>
  <si>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</si>
  <si>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</si>
  <si>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</si>
  <si>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</si>
  <si>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</si>
  <si>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</si>
  <si>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</si>
  <si>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</si>
  <si>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</si>
  <si>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</si>
  <si>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</si>
  <si>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</si>
  <si>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</si>
  <si>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Крупской, д. 40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</si>
  <si>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11 от 20.03.2013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</si>
  <si>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№11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</si>
  <si>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Крупской</t>
    </r>
  </si>
  <si>
    <t>Стоимость материалов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</si>
  <si>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Землянской Тамары Ивановны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</si>
  <si>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Землянской Т.И.</t>
    </r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</si>
  <si>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</si>
  <si>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</si>
  <si>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</si>
  <si>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1 квартал</t>
  </si>
  <si>
    <t>Итого расходов: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</si>
  <si>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</si>
  <si>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</si>
  <si>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</si>
  <si>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</si>
  <si>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</si>
  <si>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</si>
  <si>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</si>
  <si>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t>Предъявлено населению 24640,83руб.</t>
  </si>
  <si>
    <t>S дома =494,2 м2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</si>
  <si>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</si>
  <si>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</si>
  <si>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</si>
  <si>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Частичный ремонт панелей (смета)</t>
  </si>
  <si>
    <t>ноябрь, март</t>
  </si>
  <si>
    <t xml:space="preserve">           2. Всего за период с "01" 01 2023 г. по "31" 03 2023 г. выполнено работ (оказано услуг) на общую сумму двадцать одну тысячу сто четырнадцать рублей 04 копейки.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</si>
  <si>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</si>
  <si>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</si>
  <si>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</si>
  <si>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</si>
  <si>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</si>
  <si>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</si>
  <si>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</si>
  <si>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Планировка двора щебнем (смета)</t>
  </si>
  <si>
    <t>июль</t>
  </si>
  <si>
    <t>устройство дорожки из брусчатки(смета)</t>
  </si>
  <si>
    <t>июнь</t>
  </si>
  <si>
    <t xml:space="preserve">           2. Всего за период с "01" 04 2023 г. по "30" 06 2023 г. выполнено работ (оказано услуг) на общую сумму сто двадцать четыре тысячи девятьсот семнадцать рублей 98 копеек.</t>
  </si>
  <si>
    <t xml:space="preserve">           2. Всего за период с "01" 07 2023 г. по "30" 09 2023 г. выполнено работ (оказано услуг) на общую сумму пятьдесят девять тысяч четыреста семьдесят девять рублей 08 копеек.</t>
  </si>
  <si>
    <t>Предъявлено населению 27576,36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</si>
  <si>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</si>
  <si>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</si>
  <si>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</si>
  <si>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</si>
  <si>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</si>
  <si>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</si>
  <si>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</si>
  <si>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</si>
  <si>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</si>
  <si>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</si>
  <si>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</si>
  <si>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 xml:space="preserve">   * Планировка щебнем во дворе (смета)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</si>
  <si>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</si>
  <si>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</si>
  <si>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</si>
  <si>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</si>
  <si>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</si>
  <si>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</si>
  <si>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</si>
  <si>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</si>
  <si>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</si>
  <si>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</si>
  <si>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</si>
  <si>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Крупской, д. 40</t>
  </si>
  <si>
    <t xml:space="preserve">           2. Всего за период с "01" 10 2023 г. по "31" 12 2023 г. выполнено работ (оказано услуг) на общую сумму пятьдесят тысяч девятьсот девяносто два рубля 11 копеек.</t>
  </si>
  <si>
    <t>Начислено всего 104434,38</t>
  </si>
  <si>
    <t>Непредвиденные работы 0 ч/ч</t>
  </si>
  <si>
    <t xml:space="preserve">   * Устройство дорожки из брусчатки(смета)</t>
  </si>
  <si>
    <t xml:space="preserve">   * Частичный ремонт панелей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</si>
</sst>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5" fillId="0" borderId="0"/>
    <xf numFmtId="0" fontId="16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64" fontId="8" fillId="0" borderId="0" xfId="0" applyNumberFormat="1" applyFont="1"/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13" fillId="0" borderId="4" xfId="0" applyFont="1" applyBorder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6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20" zoomScaleSheetLayoutView="100" workbookViewId="0">
      <selection activeCell="A25" sqref="A25"/>
    </sheetView>
  </sheetViews>
  <sheetFormatPr defaultColWidth="9.140625" defaultRowHeight="15" x14ac:dyDescent="0.25"/>
  <cols>
    <col min="1" max="1" width="36.7109375" style="2" customWidth="1"/>
    <col min="2" max="2" width="18.85546875" style="2" customWidth="1"/>
    <col min="3" max="3" width="13" style="2" customWidth="1"/>
    <col min="4" max="4" width="13.7109375" style="2" customWidth="1"/>
    <col min="5" max="5" width="14.140625" style="2" customWidth="1"/>
    <col min="6" max="7" width="9.140625" style="2"/>
    <col min="8" max="8" width="13" style="2" customWidth="1"/>
    <col min="9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0.75" customHeight="1" x14ac:dyDescent="0.25">
      <c r="A2" s="52" t="s">
        <v>12</v>
      </c>
      <c r="B2" s="53"/>
      <c r="C2" s="53"/>
      <c r="D2" s="53"/>
      <c r="E2" s="53"/>
    </row>
    <row r="3" spans="1:5" x14ac:dyDescent="0.25">
      <c r="A3" s="54" t="s">
        <v>45</v>
      </c>
      <c r="B3" s="54"/>
      <c r="C3" s="54"/>
      <c r="D3" s="54"/>
      <c r="E3" s="54"/>
    </row>
    <row r="4" spans="1:5" s="1" customFormat="1" ht="15.6" customHeight="1" x14ac:dyDescent="0.25">
      <c r="A4" s="21" t="s">
        <v>13</v>
      </c>
      <c r="B4" s="4"/>
      <c r="C4" s="4"/>
      <c r="D4" s="55" t="s">
        <v>46</v>
      </c>
      <c r="E4" s="55"/>
    </row>
    <row r="5" spans="1:5" x14ac:dyDescent="0.25">
      <c r="A5" s="28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50" t="s">
        <v>24</v>
      </c>
      <c r="B7" s="50"/>
      <c r="C7" s="50"/>
      <c r="D7" s="50"/>
      <c r="E7" s="50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2" t="s">
        <v>29</v>
      </c>
      <c r="B9" s="42"/>
      <c r="C9" s="42"/>
      <c r="D9" s="42"/>
      <c r="E9" s="42"/>
    </row>
    <row r="10" spans="1:5" ht="27.75" customHeight="1" x14ac:dyDescent="0.25">
      <c r="A10" s="47" t="s">
        <v>14</v>
      </c>
      <c r="B10" s="48"/>
      <c r="C10" s="48"/>
      <c r="D10" s="48"/>
      <c r="E10" s="48"/>
    </row>
    <row r="11" spans="1:5" ht="29.25" customHeight="1" x14ac:dyDescent="0.25">
      <c r="A11" s="42" t="s">
        <v>25</v>
      </c>
      <c r="B11" s="42"/>
      <c r="C11" s="42"/>
      <c r="D11" s="42"/>
      <c r="E11" s="42"/>
    </row>
    <row r="12" spans="1:5" x14ac:dyDescent="0.25">
      <c r="A12" s="46" t="s">
        <v>15</v>
      </c>
      <c r="B12" s="49"/>
      <c r="C12" s="49"/>
      <c r="D12" s="49"/>
      <c r="E12" s="49"/>
    </row>
    <row r="13" spans="1:5" x14ac:dyDescent="0.25">
      <c r="A13" s="42" t="s">
        <v>22</v>
      </c>
      <c r="B13" s="42"/>
      <c r="C13" s="42"/>
      <c r="D13" s="42"/>
      <c r="E13" s="42"/>
    </row>
    <row r="14" spans="1:5" x14ac:dyDescent="0.25">
      <c r="A14" s="46" t="s">
        <v>2</v>
      </c>
      <c r="B14" s="49"/>
      <c r="C14" s="49"/>
      <c r="D14" s="49"/>
      <c r="E14" s="49"/>
    </row>
    <row r="15" spans="1:5" x14ac:dyDescent="0.25">
      <c r="A15" s="42" t="s">
        <v>47</v>
      </c>
      <c r="B15" s="42"/>
      <c r="C15" s="42"/>
      <c r="D15" s="42"/>
      <c r="E15" s="42"/>
    </row>
    <row r="16" spans="1:5" x14ac:dyDescent="0.25">
      <c r="A16" s="46" t="s">
        <v>16</v>
      </c>
      <c r="B16" s="49"/>
      <c r="C16" s="49"/>
      <c r="D16" s="49"/>
      <c r="E16" s="49"/>
    </row>
    <row r="17" spans="1:8" ht="27.75" customHeight="1" x14ac:dyDescent="0.25">
      <c r="A17" s="42" t="s">
        <v>17</v>
      </c>
      <c r="B17" s="42"/>
      <c r="C17" s="42"/>
      <c r="D17" s="42"/>
      <c r="E17" s="42"/>
    </row>
    <row r="18" spans="1:8" ht="58.15" customHeight="1" x14ac:dyDescent="0.25">
      <c r="A18" s="42" t="s">
        <v>26</v>
      </c>
      <c r="B18" s="42"/>
      <c r="C18" s="42"/>
      <c r="D18" s="42"/>
      <c r="E18" s="42"/>
    </row>
    <row r="19" spans="1:8" ht="32.25" customHeight="1" x14ac:dyDescent="0.25">
      <c r="A19" s="40" t="s">
        <v>27</v>
      </c>
      <c r="B19" s="40"/>
      <c r="C19" s="40"/>
      <c r="D19" s="40"/>
      <c r="E19" s="40"/>
    </row>
    <row r="20" spans="1:8" x14ac:dyDescent="0.25">
      <c r="A20" s="40"/>
      <c r="B20" s="40"/>
      <c r="C20" s="40"/>
      <c r="D20" s="40"/>
      <c r="E20" s="40"/>
      <c r="F20" s="2">
        <v>494.2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42</v>
      </c>
      <c r="B22" s="8" t="s">
        <v>40</v>
      </c>
      <c r="C22" s="3" t="s">
        <v>4</v>
      </c>
      <c r="D22" s="3">
        <v>5.59</v>
      </c>
      <c r="E22" s="7">
        <f>F20*G20*D22</f>
        <v>8287.7339999999986</v>
      </c>
    </row>
    <row r="23" spans="1:8" x14ac:dyDescent="0.25">
      <c r="A23" s="18" t="s">
        <v>41</v>
      </c>
      <c r="B23" s="8" t="s">
        <v>23</v>
      </c>
      <c r="C23" s="3" t="s">
        <v>4</v>
      </c>
      <c r="D23" s="3">
        <v>3.9</v>
      </c>
      <c r="E23" s="7">
        <f>D23*F20*3</f>
        <v>5782.1399999999994</v>
      </c>
    </row>
    <row r="24" spans="1:8" x14ac:dyDescent="0.25">
      <c r="A24" s="23" t="s">
        <v>28</v>
      </c>
      <c r="B24" s="8" t="s">
        <v>34</v>
      </c>
      <c r="C24" s="24" t="s">
        <v>31</v>
      </c>
      <c r="D24" s="24"/>
      <c r="E24" s="25">
        <v>0</v>
      </c>
    </row>
    <row r="25" spans="1:8" x14ac:dyDescent="0.25">
      <c r="A25" s="26" t="s">
        <v>48</v>
      </c>
      <c r="B25" s="8" t="s">
        <v>49</v>
      </c>
      <c r="C25" s="24" t="s">
        <v>31</v>
      </c>
      <c r="D25" s="24"/>
      <c r="E25" s="25">
        <v>7044.17</v>
      </c>
    </row>
    <row r="26" spans="1:8" x14ac:dyDescent="0.25">
      <c r="A26" s="23"/>
      <c r="B26" s="8"/>
      <c r="C26" s="24"/>
      <c r="D26" s="24"/>
      <c r="E26" s="25"/>
    </row>
    <row r="27" spans="1:8" s="13" customFormat="1" ht="14.25" x14ac:dyDescent="0.2">
      <c r="A27" s="9" t="s">
        <v>35</v>
      </c>
      <c r="B27" s="10"/>
      <c r="C27" s="11"/>
      <c r="D27" s="11"/>
      <c r="E27" s="12">
        <f>SUM(E22:E26)</f>
        <v>21114.043999999998</v>
      </c>
    </row>
    <row r="28" spans="1:8" ht="42.75" customHeight="1" x14ac:dyDescent="0.25">
      <c r="A28" s="41" t="s">
        <v>50</v>
      </c>
      <c r="B28" s="41"/>
      <c r="C28" s="41"/>
      <c r="D28" s="41"/>
      <c r="E28" s="41"/>
    </row>
    <row r="29" spans="1:8" ht="30" customHeight="1" x14ac:dyDescent="0.25">
      <c r="A29" s="42" t="s">
        <v>21</v>
      </c>
      <c r="B29" s="42"/>
      <c r="C29" s="42"/>
      <c r="D29" s="42"/>
      <c r="E29" s="42"/>
    </row>
    <row r="30" spans="1:8" x14ac:dyDescent="0.25">
      <c r="A30" s="42" t="s">
        <v>20</v>
      </c>
      <c r="B30" s="42"/>
      <c r="C30" s="42"/>
      <c r="D30" s="42"/>
      <c r="E30" s="42"/>
      <c r="H30" s="14"/>
    </row>
    <row r="31" spans="1:8" ht="31.5" customHeight="1" x14ac:dyDescent="0.25">
      <c r="A31" s="42" t="s">
        <v>32</v>
      </c>
      <c r="B31" s="42"/>
      <c r="C31" s="42"/>
      <c r="D31" s="42"/>
      <c r="E31" s="42"/>
    </row>
    <row r="32" spans="1:8" x14ac:dyDescent="0.25">
      <c r="A32" s="42" t="s">
        <v>18</v>
      </c>
      <c r="B32" s="42"/>
      <c r="C32" s="42"/>
      <c r="D32" s="42"/>
      <c r="E32" s="42"/>
    </row>
    <row r="33" spans="1:5" x14ac:dyDescent="0.25">
      <c r="A33" s="29"/>
      <c r="B33" s="29"/>
      <c r="C33" s="29"/>
      <c r="D33" s="29"/>
      <c r="E33" s="29"/>
    </row>
    <row r="34" spans="1:5" x14ac:dyDescent="0.25">
      <c r="A34" s="29"/>
      <c r="B34" s="29"/>
      <c r="C34" s="29"/>
      <c r="D34" s="29"/>
      <c r="E34" s="29"/>
    </row>
    <row r="35" spans="1:5" x14ac:dyDescent="0.25">
      <c r="A35" s="43" t="s">
        <v>5</v>
      </c>
      <c r="B35" s="43"/>
      <c r="C35" s="43"/>
      <c r="D35" s="43"/>
      <c r="E35" s="43"/>
    </row>
    <row r="36" spans="1:5" x14ac:dyDescent="0.25">
      <c r="A36" s="42" t="s">
        <v>18</v>
      </c>
      <c r="B36" s="42"/>
      <c r="C36" s="42"/>
      <c r="D36" s="42"/>
      <c r="E36" s="42"/>
    </row>
    <row r="37" spans="1:5" ht="15" customHeight="1" x14ac:dyDescent="0.25">
      <c r="A37" s="44" t="s">
        <v>51</v>
      </c>
      <c r="B37" s="44"/>
      <c r="C37" s="44"/>
      <c r="D37" s="44"/>
      <c r="E37" s="5"/>
    </row>
    <row r="38" spans="1:5" ht="11.25" customHeight="1" x14ac:dyDescent="0.25">
      <c r="B38" s="39" t="s">
        <v>19</v>
      </c>
      <c r="C38" s="39"/>
      <c r="D38" s="39"/>
      <c r="E38" s="6" t="s">
        <v>6</v>
      </c>
    </row>
    <row r="39" spans="1:5" x14ac:dyDescent="0.25">
      <c r="A39" s="27"/>
      <c r="B39" s="27"/>
      <c r="C39" s="27"/>
      <c r="D39" s="27"/>
      <c r="E39" s="27"/>
    </row>
    <row r="40" spans="1:5" x14ac:dyDescent="0.25">
      <c r="A40" s="45" t="s">
        <v>30</v>
      </c>
      <c r="B40" s="45"/>
      <c r="C40" s="45"/>
      <c r="D40" s="45"/>
      <c r="E40" s="5"/>
    </row>
    <row r="41" spans="1:5" x14ac:dyDescent="0.25">
      <c r="B41" s="39" t="s">
        <v>19</v>
      </c>
      <c r="C41" s="39"/>
      <c r="D41" s="39"/>
      <c r="E41" s="6" t="s">
        <v>6</v>
      </c>
    </row>
    <row r="42" spans="1:5" x14ac:dyDescent="0.25">
      <c r="A42" s="2" t="s">
        <v>44</v>
      </c>
    </row>
    <row r="43" spans="1:5" x14ac:dyDescent="0.25">
      <c r="A43" s="13" t="s">
        <v>33</v>
      </c>
    </row>
    <row r="44" spans="1:5" x14ac:dyDescent="0.25">
      <c r="A44" s="2" t="s">
        <v>39</v>
      </c>
      <c r="B44" s="15">
        <v>102608.06</v>
      </c>
    </row>
    <row r="45" spans="1:5" x14ac:dyDescent="0.25">
      <c r="A45" s="19" t="s">
        <v>43</v>
      </c>
      <c r="B45" s="16"/>
    </row>
    <row r="46" spans="1:5" x14ac:dyDescent="0.25">
      <c r="A46" s="2" t="s">
        <v>36</v>
      </c>
      <c r="B46" s="16">
        <v>21160.59</v>
      </c>
    </row>
    <row r="47" spans="1:5" ht="30" x14ac:dyDescent="0.25">
      <c r="A47" s="30" t="s">
        <v>37</v>
      </c>
      <c r="B47" s="16">
        <f>E27</f>
        <v>21114.043999999998</v>
      </c>
    </row>
    <row r="48" spans="1:5" x14ac:dyDescent="0.25">
      <c r="A48" s="17" t="s">
        <v>38</v>
      </c>
      <c r="B48" s="20">
        <f>B44+B46-B47</f>
        <v>102654.606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28:E28"/>
    <mergeCell ref="A29:E29"/>
    <mergeCell ref="A30:E30"/>
    <mergeCell ref="A31:E31"/>
    <mergeCell ref="A32:E32"/>
    <mergeCell ref="A35:E35"/>
    <mergeCell ref="A36:E36"/>
    <mergeCell ref="A37:D37"/>
    <mergeCell ref="B38:D38"/>
    <mergeCell ref="A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20" zoomScaleSheetLayoutView="100" workbookViewId="0">
      <selection activeCell="A25" sqref="A25"/>
    </sheetView>
  </sheetViews>
  <sheetFormatPr defaultColWidth="9.140625" defaultRowHeight="15" x14ac:dyDescent="0.25"/>
  <cols>
    <col min="1" max="1" width="36.7109375" style="2" customWidth="1"/>
    <col min="2" max="2" width="18.85546875" style="2" customWidth="1"/>
    <col min="3" max="3" width="13" style="2" customWidth="1"/>
    <col min="4" max="4" width="13.7109375" style="2" customWidth="1"/>
    <col min="5" max="5" width="14.140625" style="2" customWidth="1"/>
    <col min="6" max="7" width="9.140625" style="2"/>
    <col min="8" max="8" width="13" style="2" customWidth="1"/>
    <col min="9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0.75" customHeight="1" x14ac:dyDescent="0.25">
      <c r="A2" s="52" t="s">
        <v>12</v>
      </c>
      <c r="B2" s="53"/>
      <c r="C2" s="53"/>
      <c r="D2" s="53"/>
      <c r="E2" s="53"/>
    </row>
    <row r="3" spans="1:5" x14ac:dyDescent="0.25">
      <c r="A3" s="54" t="s">
        <v>52</v>
      </c>
      <c r="B3" s="54"/>
      <c r="C3" s="54"/>
      <c r="D3" s="54"/>
      <c r="E3" s="54"/>
    </row>
    <row r="4" spans="1:5" s="1" customFormat="1" ht="15.6" customHeight="1" x14ac:dyDescent="0.25">
      <c r="A4" s="21" t="s">
        <v>13</v>
      </c>
      <c r="B4" s="4"/>
      <c r="C4" s="4"/>
      <c r="D4" s="55" t="s">
        <v>53</v>
      </c>
      <c r="E4" s="55"/>
    </row>
    <row r="5" spans="1:5" x14ac:dyDescent="0.25">
      <c r="A5" s="33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50" t="s">
        <v>24</v>
      </c>
      <c r="B7" s="50"/>
      <c r="C7" s="50"/>
      <c r="D7" s="50"/>
      <c r="E7" s="50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2" t="s">
        <v>29</v>
      </c>
      <c r="B9" s="42"/>
      <c r="C9" s="42"/>
      <c r="D9" s="42"/>
      <c r="E9" s="42"/>
    </row>
    <row r="10" spans="1:5" ht="27.75" customHeight="1" x14ac:dyDescent="0.25">
      <c r="A10" s="47" t="s">
        <v>14</v>
      </c>
      <c r="B10" s="48"/>
      <c r="C10" s="48"/>
      <c r="D10" s="48"/>
      <c r="E10" s="48"/>
    </row>
    <row r="11" spans="1:5" ht="29.25" customHeight="1" x14ac:dyDescent="0.25">
      <c r="A11" s="42" t="s">
        <v>25</v>
      </c>
      <c r="B11" s="42"/>
      <c r="C11" s="42"/>
      <c r="D11" s="42"/>
      <c r="E11" s="42"/>
    </row>
    <row r="12" spans="1:5" x14ac:dyDescent="0.25">
      <c r="A12" s="46" t="s">
        <v>15</v>
      </c>
      <c r="B12" s="49"/>
      <c r="C12" s="49"/>
      <c r="D12" s="49"/>
      <c r="E12" s="49"/>
    </row>
    <row r="13" spans="1:5" x14ac:dyDescent="0.25">
      <c r="A13" s="42" t="s">
        <v>22</v>
      </c>
      <c r="B13" s="42"/>
      <c r="C13" s="42"/>
      <c r="D13" s="42"/>
      <c r="E13" s="42"/>
    </row>
    <row r="14" spans="1:5" x14ac:dyDescent="0.25">
      <c r="A14" s="46" t="s">
        <v>2</v>
      </c>
      <c r="B14" s="49"/>
      <c r="C14" s="49"/>
      <c r="D14" s="49"/>
      <c r="E14" s="49"/>
    </row>
    <row r="15" spans="1:5" x14ac:dyDescent="0.25">
      <c r="A15" s="42" t="s">
        <v>47</v>
      </c>
      <c r="B15" s="42"/>
      <c r="C15" s="42"/>
      <c r="D15" s="42"/>
      <c r="E15" s="42"/>
    </row>
    <row r="16" spans="1:5" x14ac:dyDescent="0.25">
      <c r="A16" s="46" t="s">
        <v>16</v>
      </c>
      <c r="B16" s="49"/>
      <c r="C16" s="49"/>
      <c r="D16" s="49"/>
      <c r="E16" s="49"/>
    </row>
    <row r="17" spans="1:8" ht="27.75" customHeight="1" x14ac:dyDescent="0.25">
      <c r="A17" s="42" t="s">
        <v>17</v>
      </c>
      <c r="B17" s="42"/>
      <c r="C17" s="42"/>
      <c r="D17" s="42"/>
      <c r="E17" s="42"/>
    </row>
    <row r="18" spans="1:8" ht="58.15" customHeight="1" x14ac:dyDescent="0.25">
      <c r="A18" s="42" t="s">
        <v>26</v>
      </c>
      <c r="B18" s="42"/>
      <c r="C18" s="42"/>
      <c r="D18" s="42"/>
      <c r="E18" s="42"/>
    </row>
    <row r="19" spans="1:8" ht="32.25" customHeight="1" x14ac:dyDescent="0.25">
      <c r="A19" s="40" t="s">
        <v>27</v>
      </c>
      <c r="B19" s="40"/>
      <c r="C19" s="40"/>
      <c r="D19" s="40"/>
      <c r="E19" s="40"/>
    </row>
    <row r="20" spans="1:8" x14ac:dyDescent="0.25">
      <c r="A20" s="40"/>
      <c r="B20" s="40"/>
      <c r="C20" s="40"/>
      <c r="D20" s="40"/>
      <c r="E20" s="40"/>
      <c r="F20" s="2">
        <v>494.2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42</v>
      </c>
      <c r="B22" s="8" t="s">
        <v>40</v>
      </c>
      <c r="C22" s="3" t="s">
        <v>4</v>
      </c>
      <c r="D22" s="3">
        <v>5.59</v>
      </c>
      <c r="E22" s="7">
        <f>F20*G20*D22</f>
        <v>8287.7339999999986</v>
      </c>
    </row>
    <row r="23" spans="1:8" x14ac:dyDescent="0.25">
      <c r="A23" s="18" t="s">
        <v>41</v>
      </c>
      <c r="B23" s="8" t="s">
        <v>23</v>
      </c>
      <c r="C23" s="3" t="s">
        <v>4</v>
      </c>
      <c r="D23" s="3">
        <v>3.9</v>
      </c>
      <c r="E23" s="7">
        <f>D23*F20*3</f>
        <v>5782.1399999999994</v>
      </c>
    </row>
    <row r="24" spans="1:8" x14ac:dyDescent="0.25">
      <c r="A24" s="23" t="s">
        <v>28</v>
      </c>
      <c r="B24" s="8" t="s">
        <v>54</v>
      </c>
      <c r="C24" s="24" t="s">
        <v>31</v>
      </c>
      <c r="D24" s="24"/>
      <c r="E24" s="25">
        <v>0</v>
      </c>
    </row>
    <row r="25" spans="1:8" x14ac:dyDescent="0.25">
      <c r="A25" s="26" t="s">
        <v>60</v>
      </c>
      <c r="B25" s="8" t="s">
        <v>61</v>
      </c>
      <c r="C25" s="24" t="s">
        <v>31</v>
      </c>
      <c r="D25" s="24"/>
      <c r="E25" s="25">
        <v>110848.11</v>
      </c>
    </row>
    <row r="26" spans="1:8" x14ac:dyDescent="0.25">
      <c r="A26" s="23"/>
      <c r="B26" s="8"/>
      <c r="C26" s="24"/>
      <c r="D26" s="24"/>
      <c r="E26" s="25"/>
    </row>
    <row r="27" spans="1:8" s="13" customFormat="1" ht="14.25" x14ac:dyDescent="0.2">
      <c r="A27" s="9" t="s">
        <v>35</v>
      </c>
      <c r="B27" s="10"/>
      <c r="C27" s="11"/>
      <c r="D27" s="11"/>
      <c r="E27" s="12">
        <f>SUM(E22:E26)</f>
        <v>124917.984</v>
      </c>
    </row>
    <row r="28" spans="1:8" ht="42.75" customHeight="1" x14ac:dyDescent="0.25">
      <c r="A28" s="41" t="s">
        <v>62</v>
      </c>
      <c r="B28" s="41"/>
      <c r="C28" s="41"/>
      <c r="D28" s="41"/>
      <c r="E28" s="41"/>
    </row>
    <row r="29" spans="1:8" ht="30" customHeight="1" x14ac:dyDescent="0.25">
      <c r="A29" s="42" t="s">
        <v>21</v>
      </c>
      <c r="B29" s="42"/>
      <c r="C29" s="42"/>
      <c r="D29" s="42"/>
      <c r="E29" s="42"/>
    </row>
    <row r="30" spans="1:8" x14ac:dyDescent="0.25">
      <c r="A30" s="42" t="s">
        <v>20</v>
      </c>
      <c r="B30" s="42"/>
      <c r="C30" s="42"/>
      <c r="D30" s="42"/>
      <c r="E30" s="42"/>
      <c r="H30" s="14"/>
    </row>
    <row r="31" spans="1:8" ht="31.5" customHeight="1" x14ac:dyDescent="0.25">
      <c r="A31" s="42" t="s">
        <v>32</v>
      </c>
      <c r="B31" s="42"/>
      <c r="C31" s="42"/>
      <c r="D31" s="42"/>
      <c r="E31" s="42"/>
    </row>
    <row r="32" spans="1:8" x14ac:dyDescent="0.25">
      <c r="A32" s="42" t="s">
        <v>18</v>
      </c>
      <c r="B32" s="42"/>
      <c r="C32" s="42"/>
      <c r="D32" s="42"/>
      <c r="E32" s="42"/>
    </row>
    <row r="33" spans="1:5" x14ac:dyDescent="0.25">
      <c r="A33" s="31"/>
      <c r="B33" s="31"/>
      <c r="C33" s="31"/>
      <c r="D33" s="31"/>
      <c r="E33" s="31"/>
    </row>
    <row r="34" spans="1:5" x14ac:dyDescent="0.25">
      <c r="A34" s="31"/>
      <c r="B34" s="31"/>
      <c r="C34" s="31"/>
      <c r="D34" s="31"/>
      <c r="E34" s="31"/>
    </row>
    <row r="35" spans="1:5" x14ac:dyDescent="0.25">
      <c r="A35" s="43" t="s">
        <v>5</v>
      </c>
      <c r="B35" s="43"/>
      <c r="C35" s="43"/>
      <c r="D35" s="43"/>
      <c r="E35" s="43"/>
    </row>
    <row r="36" spans="1:5" x14ac:dyDescent="0.25">
      <c r="A36" s="42" t="s">
        <v>18</v>
      </c>
      <c r="B36" s="42"/>
      <c r="C36" s="42"/>
      <c r="D36" s="42"/>
      <c r="E36" s="42"/>
    </row>
    <row r="37" spans="1:5" ht="15" customHeight="1" x14ac:dyDescent="0.25">
      <c r="A37" s="44" t="s">
        <v>51</v>
      </c>
      <c r="B37" s="44"/>
      <c r="C37" s="44"/>
      <c r="D37" s="44"/>
      <c r="E37" s="5"/>
    </row>
    <row r="38" spans="1:5" ht="11.25" customHeight="1" x14ac:dyDescent="0.25">
      <c r="B38" s="39" t="s">
        <v>19</v>
      </c>
      <c r="C38" s="39"/>
      <c r="D38" s="39"/>
      <c r="E38" s="6" t="s">
        <v>6</v>
      </c>
    </row>
    <row r="39" spans="1:5" x14ac:dyDescent="0.25">
      <c r="A39" s="32"/>
      <c r="B39" s="32"/>
      <c r="C39" s="32"/>
      <c r="D39" s="32"/>
      <c r="E39" s="32"/>
    </row>
    <row r="40" spans="1:5" x14ac:dyDescent="0.25">
      <c r="A40" s="45" t="s">
        <v>30</v>
      </c>
      <c r="B40" s="45"/>
      <c r="C40" s="45"/>
      <c r="D40" s="45"/>
      <c r="E40" s="5"/>
    </row>
    <row r="41" spans="1:5" x14ac:dyDescent="0.25">
      <c r="B41" s="39" t="s">
        <v>19</v>
      </c>
      <c r="C41" s="39"/>
      <c r="D41" s="39"/>
      <c r="E41" s="6" t="s">
        <v>6</v>
      </c>
    </row>
    <row r="42" spans="1:5" x14ac:dyDescent="0.25">
      <c r="A42" s="2" t="s">
        <v>44</v>
      </c>
    </row>
    <row r="43" spans="1:5" x14ac:dyDescent="0.25">
      <c r="A43" s="13" t="s">
        <v>33</v>
      </c>
    </row>
    <row r="44" spans="1:5" x14ac:dyDescent="0.25">
      <c r="A44" s="2" t="s">
        <v>39</v>
      </c>
      <c r="B44" s="15">
        <f>'1кв'!B48</f>
        <v>102654.606</v>
      </c>
    </row>
    <row r="45" spans="1:5" x14ac:dyDescent="0.25">
      <c r="A45" s="19" t="s">
        <v>43</v>
      </c>
      <c r="B45" s="16"/>
    </row>
    <row r="46" spans="1:5" x14ac:dyDescent="0.25">
      <c r="A46" s="2" t="s">
        <v>36</v>
      </c>
      <c r="B46" s="16">
        <v>21160.59</v>
      </c>
    </row>
    <row r="47" spans="1:5" ht="30" x14ac:dyDescent="0.25">
      <c r="A47" s="34" t="s">
        <v>37</v>
      </c>
      <c r="B47" s="16">
        <f>E27</f>
        <v>124917.984</v>
      </c>
    </row>
    <row r="48" spans="1:5" x14ac:dyDescent="0.25">
      <c r="A48" s="17" t="s">
        <v>38</v>
      </c>
      <c r="B48" s="20">
        <f>B44+B46-B47</f>
        <v>-1102.7880000000005</v>
      </c>
    </row>
  </sheetData>
  <mergeCells count="30">
    <mergeCell ref="B41:D41"/>
    <mergeCell ref="A20:E20"/>
    <mergeCell ref="A28:E28"/>
    <mergeCell ref="A29:E29"/>
    <mergeCell ref="A30:E30"/>
    <mergeCell ref="A31:E31"/>
    <mergeCell ref="A32:E32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20" zoomScaleSheetLayoutView="100" workbookViewId="0">
      <selection activeCell="I24" sqref="I24"/>
    </sheetView>
  </sheetViews>
  <sheetFormatPr defaultColWidth="9.140625" defaultRowHeight="15" x14ac:dyDescent="0.25"/>
  <cols>
    <col min="1" max="1" width="36.7109375" style="2" customWidth="1"/>
    <col min="2" max="2" width="18.85546875" style="2" customWidth="1"/>
    <col min="3" max="3" width="13" style="2" customWidth="1"/>
    <col min="4" max="4" width="13.7109375" style="2" customWidth="1"/>
    <col min="5" max="5" width="14.140625" style="2" customWidth="1"/>
    <col min="6" max="7" width="9.140625" style="2"/>
    <col min="8" max="8" width="13" style="2" customWidth="1"/>
    <col min="9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0.75" customHeight="1" x14ac:dyDescent="0.25">
      <c r="A2" s="52" t="s">
        <v>12</v>
      </c>
      <c r="B2" s="53"/>
      <c r="C2" s="53"/>
      <c r="D2" s="53"/>
      <c r="E2" s="53"/>
    </row>
    <row r="3" spans="1:5" x14ac:dyDescent="0.25">
      <c r="A3" s="54" t="s">
        <v>55</v>
      </c>
      <c r="B3" s="54"/>
      <c r="C3" s="54"/>
      <c r="D3" s="54"/>
      <c r="E3" s="54"/>
    </row>
    <row r="4" spans="1:5" s="1" customFormat="1" ht="15.6" customHeight="1" x14ac:dyDescent="0.25">
      <c r="A4" s="21" t="s">
        <v>13</v>
      </c>
      <c r="B4" s="4"/>
      <c r="C4" s="4"/>
      <c r="D4" s="55" t="s">
        <v>56</v>
      </c>
      <c r="E4" s="55"/>
    </row>
    <row r="5" spans="1:5" x14ac:dyDescent="0.25">
      <c r="A5" s="33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50" t="s">
        <v>24</v>
      </c>
      <c r="B7" s="50"/>
      <c r="C7" s="50"/>
      <c r="D7" s="50"/>
      <c r="E7" s="50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2" t="s">
        <v>29</v>
      </c>
      <c r="B9" s="42"/>
      <c r="C9" s="42"/>
      <c r="D9" s="42"/>
      <c r="E9" s="42"/>
    </row>
    <row r="10" spans="1:5" ht="27.75" customHeight="1" x14ac:dyDescent="0.25">
      <c r="A10" s="47" t="s">
        <v>14</v>
      </c>
      <c r="B10" s="48"/>
      <c r="C10" s="48"/>
      <c r="D10" s="48"/>
      <c r="E10" s="48"/>
    </row>
    <row r="11" spans="1:5" ht="29.25" customHeight="1" x14ac:dyDescent="0.25">
      <c r="A11" s="42" t="s">
        <v>25</v>
      </c>
      <c r="B11" s="42"/>
      <c r="C11" s="42"/>
      <c r="D11" s="42"/>
      <c r="E11" s="42"/>
    </row>
    <row r="12" spans="1:5" x14ac:dyDescent="0.25">
      <c r="A12" s="46" t="s">
        <v>15</v>
      </c>
      <c r="B12" s="49"/>
      <c r="C12" s="49"/>
      <c r="D12" s="49"/>
      <c r="E12" s="49"/>
    </row>
    <row r="13" spans="1:5" x14ac:dyDescent="0.25">
      <c r="A13" s="42" t="s">
        <v>22</v>
      </c>
      <c r="B13" s="42"/>
      <c r="C13" s="42"/>
      <c r="D13" s="42"/>
      <c r="E13" s="42"/>
    </row>
    <row r="14" spans="1:5" x14ac:dyDescent="0.25">
      <c r="A14" s="46" t="s">
        <v>2</v>
      </c>
      <c r="B14" s="49"/>
      <c r="C14" s="49"/>
      <c r="D14" s="49"/>
      <c r="E14" s="49"/>
    </row>
    <row r="15" spans="1:5" x14ac:dyDescent="0.25">
      <c r="A15" s="42" t="s">
        <v>47</v>
      </c>
      <c r="B15" s="42"/>
      <c r="C15" s="42"/>
      <c r="D15" s="42"/>
      <c r="E15" s="42"/>
    </row>
    <row r="16" spans="1:5" x14ac:dyDescent="0.25">
      <c r="A16" s="46" t="s">
        <v>16</v>
      </c>
      <c r="B16" s="49"/>
      <c r="C16" s="49"/>
      <c r="D16" s="49"/>
      <c r="E16" s="49"/>
    </row>
    <row r="17" spans="1:8" ht="27.75" customHeight="1" x14ac:dyDescent="0.25">
      <c r="A17" s="42" t="s">
        <v>17</v>
      </c>
      <c r="B17" s="42"/>
      <c r="C17" s="42"/>
      <c r="D17" s="42"/>
      <c r="E17" s="42"/>
    </row>
    <row r="18" spans="1:8" ht="58.15" customHeight="1" x14ac:dyDescent="0.25">
      <c r="A18" s="42" t="s">
        <v>26</v>
      </c>
      <c r="B18" s="42"/>
      <c r="C18" s="42"/>
      <c r="D18" s="42"/>
      <c r="E18" s="42"/>
    </row>
    <row r="19" spans="1:8" ht="32.25" customHeight="1" x14ac:dyDescent="0.25">
      <c r="A19" s="40" t="s">
        <v>27</v>
      </c>
      <c r="B19" s="40"/>
      <c r="C19" s="40"/>
      <c r="D19" s="40"/>
      <c r="E19" s="40"/>
    </row>
    <row r="20" spans="1:8" x14ac:dyDescent="0.25">
      <c r="A20" s="40"/>
      <c r="B20" s="40"/>
      <c r="C20" s="40"/>
      <c r="D20" s="40"/>
      <c r="E20" s="40"/>
      <c r="F20" s="2">
        <v>494.2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42</v>
      </c>
      <c r="B22" s="8" t="s">
        <v>40</v>
      </c>
      <c r="C22" s="3" t="s">
        <v>4</v>
      </c>
      <c r="D22" s="3">
        <v>6.26</v>
      </c>
      <c r="E22" s="7">
        <f>F20*G20*D22</f>
        <v>9281.0759999999991</v>
      </c>
    </row>
    <row r="23" spans="1:8" x14ac:dyDescent="0.25">
      <c r="A23" s="18" t="s">
        <v>41</v>
      </c>
      <c r="B23" s="8" t="s">
        <v>23</v>
      </c>
      <c r="C23" s="3" t="s">
        <v>4</v>
      </c>
      <c r="D23" s="3">
        <v>4.3600000000000003</v>
      </c>
      <c r="E23" s="7">
        <f>D23*F20*3</f>
        <v>6464.1360000000004</v>
      </c>
    </row>
    <row r="24" spans="1:8" x14ac:dyDescent="0.25">
      <c r="A24" s="23" t="s">
        <v>28</v>
      </c>
      <c r="B24" s="8" t="s">
        <v>57</v>
      </c>
      <c r="C24" s="24" t="s">
        <v>31</v>
      </c>
      <c r="D24" s="24"/>
      <c r="E24" s="25">
        <v>1871.31</v>
      </c>
    </row>
    <row r="25" spans="1:8" x14ac:dyDescent="0.25">
      <c r="A25" s="26" t="s">
        <v>58</v>
      </c>
      <c r="B25" s="8" t="s">
        <v>59</v>
      </c>
      <c r="C25" s="24" t="s">
        <v>31</v>
      </c>
      <c r="D25" s="24"/>
      <c r="E25" s="25">
        <v>41862.559999999998</v>
      </c>
    </row>
    <row r="26" spans="1:8" x14ac:dyDescent="0.25">
      <c r="A26" s="23"/>
      <c r="B26" s="8"/>
      <c r="C26" s="24"/>
      <c r="D26" s="24"/>
      <c r="E26" s="25"/>
    </row>
    <row r="27" spans="1:8" s="13" customFormat="1" ht="14.25" x14ac:dyDescent="0.2">
      <c r="A27" s="9" t="s">
        <v>35</v>
      </c>
      <c r="B27" s="10"/>
      <c r="C27" s="11"/>
      <c r="D27" s="11"/>
      <c r="E27" s="12">
        <f>SUM(E22:E26)</f>
        <v>59479.081999999995</v>
      </c>
    </row>
    <row r="28" spans="1:8" ht="42.75" customHeight="1" x14ac:dyDescent="0.25">
      <c r="A28" s="41" t="s">
        <v>63</v>
      </c>
      <c r="B28" s="41"/>
      <c r="C28" s="41"/>
      <c r="D28" s="41"/>
      <c r="E28" s="41"/>
    </row>
    <row r="29" spans="1:8" ht="30" customHeight="1" x14ac:dyDescent="0.25">
      <c r="A29" s="42" t="s">
        <v>21</v>
      </c>
      <c r="B29" s="42"/>
      <c r="C29" s="42"/>
      <c r="D29" s="42"/>
      <c r="E29" s="42"/>
    </row>
    <row r="30" spans="1:8" x14ac:dyDescent="0.25">
      <c r="A30" s="42" t="s">
        <v>20</v>
      </c>
      <c r="B30" s="42"/>
      <c r="C30" s="42"/>
      <c r="D30" s="42"/>
      <c r="E30" s="42"/>
      <c r="H30" s="14"/>
    </row>
    <row r="31" spans="1:8" ht="31.5" customHeight="1" x14ac:dyDescent="0.25">
      <c r="A31" s="42" t="s">
        <v>32</v>
      </c>
      <c r="B31" s="42"/>
      <c r="C31" s="42"/>
      <c r="D31" s="42"/>
      <c r="E31" s="42"/>
    </row>
    <row r="32" spans="1:8" x14ac:dyDescent="0.25">
      <c r="A32" s="42" t="s">
        <v>18</v>
      </c>
      <c r="B32" s="42"/>
      <c r="C32" s="42"/>
      <c r="D32" s="42"/>
      <c r="E32" s="42"/>
    </row>
    <row r="33" spans="1:5" x14ac:dyDescent="0.25">
      <c r="A33" s="31"/>
      <c r="B33" s="31"/>
      <c r="C33" s="31"/>
      <c r="D33" s="31"/>
      <c r="E33" s="31"/>
    </row>
    <row r="34" spans="1:5" x14ac:dyDescent="0.25">
      <c r="A34" s="31"/>
      <c r="B34" s="31"/>
      <c r="C34" s="31"/>
      <c r="D34" s="31"/>
      <c r="E34" s="31"/>
    </row>
    <row r="35" spans="1:5" x14ac:dyDescent="0.25">
      <c r="A35" s="43" t="s">
        <v>5</v>
      </c>
      <c r="B35" s="43"/>
      <c r="C35" s="43"/>
      <c r="D35" s="43"/>
      <c r="E35" s="43"/>
    </row>
    <row r="36" spans="1:5" x14ac:dyDescent="0.25">
      <c r="A36" s="42" t="s">
        <v>18</v>
      </c>
      <c r="B36" s="42"/>
      <c r="C36" s="42"/>
      <c r="D36" s="42"/>
      <c r="E36" s="42"/>
    </row>
    <row r="37" spans="1:5" ht="15" customHeight="1" x14ac:dyDescent="0.25">
      <c r="A37" s="44" t="s">
        <v>51</v>
      </c>
      <c r="B37" s="44"/>
      <c r="C37" s="44"/>
      <c r="D37" s="44"/>
      <c r="E37" s="5"/>
    </row>
    <row r="38" spans="1:5" ht="11.25" customHeight="1" x14ac:dyDescent="0.25">
      <c r="B38" s="39" t="s">
        <v>19</v>
      </c>
      <c r="C38" s="39"/>
      <c r="D38" s="39"/>
      <c r="E38" s="6" t="s">
        <v>6</v>
      </c>
    </row>
    <row r="39" spans="1:5" x14ac:dyDescent="0.25">
      <c r="A39" s="32"/>
      <c r="B39" s="32"/>
      <c r="C39" s="32"/>
      <c r="D39" s="32"/>
      <c r="E39" s="32"/>
    </row>
    <row r="40" spans="1:5" x14ac:dyDescent="0.25">
      <c r="A40" s="45" t="s">
        <v>30</v>
      </c>
      <c r="B40" s="45"/>
      <c r="C40" s="45"/>
      <c r="D40" s="45"/>
      <c r="E40" s="5"/>
    </row>
    <row r="41" spans="1:5" x14ac:dyDescent="0.25">
      <c r="B41" s="39" t="s">
        <v>19</v>
      </c>
      <c r="C41" s="39"/>
      <c r="D41" s="39"/>
      <c r="E41" s="6" t="s">
        <v>6</v>
      </c>
    </row>
    <row r="42" spans="1:5" x14ac:dyDescent="0.25">
      <c r="A42" s="2" t="s">
        <v>44</v>
      </c>
    </row>
    <row r="43" spans="1:5" x14ac:dyDescent="0.25">
      <c r="A43" s="13" t="s">
        <v>33</v>
      </c>
    </row>
    <row r="44" spans="1:5" x14ac:dyDescent="0.25">
      <c r="A44" s="2" t="s">
        <v>39</v>
      </c>
      <c r="B44" s="15">
        <f>'2кв'!B48</f>
        <v>-1102.7880000000005</v>
      </c>
    </row>
    <row r="45" spans="1:5" x14ac:dyDescent="0.25">
      <c r="A45" s="19" t="s">
        <v>64</v>
      </c>
      <c r="B45" s="16"/>
    </row>
    <row r="46" spans="1:5" x14ac:dyDescent="0.25">
      <c r="A46" s="2" t="s">
        <v>36</v>
      </c>
      <c r="B46" s="16">
        <v>22165.98</v>
      </c>
    </row>
    <row r="47" spans="1:5" ht="30" x14ac:dyDescent="0.25">
      <c r="A47" s="34" t="s">
        <v>37</v>
      </c>
      <c r="B47" s="16">
        <f>E27</f>
        <v>59479.081999999995</v>
      </c>
    </row>
    <row r="48" spans="1:5" x14ac:dyDescent="0.25">
      <c r="A48" s="17" t="s">
        <v>38</v>
      </c>
      <c r="B48" s="20">
        <f>B44+B46-B47</f>
        <v>-38415.89</v>
      </c>
    </row>
  </sheetData>
  <mergeCells count="30">
    <mergeCell ref="B41:D41"/>
    <mergeCell ref="A20:E20"/>
    <mergeCell ref="A28:E28"/>
    <mergeCell ref="A29:E29"/>
    <mergeCell ref="A30:E30"/>
    <mergeCell ref="A31:E31"/>
    <mergeCell ref="A32:E32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29" zoomScaleSheetLayoutView="100" workbookViewId="0">
      <selection activeCell="B46" sqref="B46"/>
    </sheetView>
  </sheetViews>
  <sheetFormatPr defaultColWidth="9.140625" defaultRowHeight="15" x14ac:dyDescent="0.25"/>
  <cols>
    <col min="1" max="1" width="36.7109375" style="2" customWidth="1"/>
    <col min="2" max="2" width="18.85546875" style="2" customWidth="1"/>
    <col min="3" max="3" width="13" style="2" customWidth="1"/>
    <col min="4" max="4" width="13.7109375" style="2" customWidth="1"/>
    <col min="5" max="5" width="14.140625" style="2" customWidth="1"/>
    <col min="6" max="7" width="9.140625" style="2"/>
    <col min="8" max="8" width="13" style="2" customWidth="1"/>
    <col min="9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0.75" customHeight="1" x14ac:dyDescent="0.25">
      <c r="A2" s="52" t="s">
        <v>12</v>
      </c>
      <c r="B2" s="53"/>
      <c r="C2" s="53"/>
      <c r="D2" s="53"/>
      <c r="E2" s="53"/>
    </row>
    <row r="3" spans="1:5" x14ac:dyDescent="0.25">
      <c r="A3" s="54" t="s">
        <v>55</v>
      </c>
      <c r="B3" s="54"/>
      <c r="C3" s="54"/>
      <c r="D3" s="54"/>
      <c r="E3" s="54"/>
    </row>
    <row r="4" spans="1:5" s="1" customFormat="1" ht="15.6" customHeight="1" x14ac:dyDescent="0.25">
      <c r="A4" s="21" t="s">
        <v>13</v>
      </c>
      <c r="B4" s="4"/>
      <c r="C4" s="4"/>
      <c r="D4" s="55" t="s">
        <v>56</v>
      </c>
      <c r="E4" s="55"/>
    </row>
    <row r="5" spans="1:5" x14ac:dyDescent="0.25">
      <c r="A5" s="38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50" t="s">
        <v>24</v>
      </c>
      <c r="B7" s="50"/>
      <c r="C7" s="50"/>
      <c r="D7" s="50"/>
      <c r="E7" s="50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2" t="s">
        <v>29</v>
      </c>
      <c r="B9" s="42"/>
      <c r="C9" s="42"/>
      <c r="D9" s="42"/>
      <c r="E9" s="42"/>
    </row>
    <row r="10" spans="1:5" ht="27.75" customHeight="1" x14ac:dyDescent="0.25">
      <c r="A10" s="47" t="s">
        <v>14</v>
      </c>
      <c r="B10" s="48"/>
      <c r="C10" s="48"/>
      <c r="D10" s="48"/>
      <c r="E10" s="48"/>
    </row>
    <row r="11" spans="1:5" ht="29.25" customHeight="1" x14ac:dyDescent="0.25">
      <c r="A11" s="42" t="s">
        <v>25</v>
      </c>
      <c r="B11" s="42"/>
      <c r="C11" s="42"/>
      <c r="D11" s="42"/>
      <c r="E11" s="42"/>
    </row>
    <row r="12" spans="1:5" x14ac:dyDescent="0.25">
      <c r="A12" s="46" t="s">
        <v>15</v>
      </c>
      <c r="B12" s="49"/>
      <c r="C12" s="49"/>
      <c r="D12" s="49"/>
      <c r="E12" s="49"/>
    </row>
    <row r="13" spans="1:5" x14ac:dyDescent="0.25">
      <c r="A13" s="42" t="s">
        <v>22</v>
      </c>
      <c r="B13" s="42"/>
      <c r="C13" s="42"/>
      <c r="D13" s="42"/>
      <c r="E13" s="42"/>
    </row>
    <row r="14" spans="1:5" x14ac:dyDescent="0.25">
      <c r="A14" s="46" t="s">
        <v>2</v>
      </c>
      <c r="B14" s="49"/>
      <c r="C14" s="49"/>
      <c r="D14" s="49"/>
      <c r="E14" s="49"/>
    </row>
    <row r="15" spans="1:5" x14ac:dyDescent="0.25">
      <c r="A15" s="42" t="s">
        <v>47</v>
      </c>
      <c r="B15" s="42"/>
      <c r="C15" s="42"/>
      <c r="D15" s="42"/>
      <c r="E15" s="42"/>
    </row>
    <row r="16" spans="1:5" x14ac:dyDescent="0.25">
      <c r="A16" s="46" t="s">
        <v>16</v>
      </c>
      <c r="B16" s="49"/>
      <c r="C16" s="49"/>
      <c r="D16" s="49"/>
      <c r="E16" s="49"/>
    </row>
    <row r="17" spans="1:8" ht="27.75" customHeight="1" x14ac:dyDescent="0.25">
      <c r="A17" s="42" t="s">
        <v>17</v>
      </c>
      <c r="B17" s="42"/>
      <c r="C17" s="42"/>
      <c r="D17" s="42"/>
      <c r="E17" s="42"/>
    </row>
    <row r="18" spans="1:8" ht="58.15" customHeight="1" x14ac:dyDescent="0.25">
      <c r="A18" s="42" t="s">
        <v>26</v>
      </c>
      <c r="B18" s="42"/>
      <c r="C18" s="42"/>
      <c r="D18" s="42"/>
      <c r="E18" s="42"/>
    </row>
    <row r="19" spans="1:8" ht="32.25" customHeight="1" x14ac:dyDescent="0.25">
      <c r="A19" s="40" t="s">
        <v>27</v>
      </c>
      <c r="B19" s="40"/>
      <c r="C19" s="40"/>
      <c r="D19" s="40"/>
      <c r="E19" s="40"/>
    </row>
    <row r="20" spans="1:8" x14ac:dyDescent="0.25">
      <c r="A20" s="40"/>
      <c r="B20" s="40"/>
      <c r="C20" s="40"/>
      <c r="D20" s="40"/>
      <c r="E20" s="40"/>
      <c r="F20" s="2">
        <v>494.2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42</v>
      </c>
      <c r="B22" s="8" t="s">
        <v>40</v>
      </c>
      <c r="C22" s="3" t="s">
        <v>4</v>
      </c>
      <c r="D22" s="3">
        <v>6.26</v>
      </c>
      <c r="E22" s="7">
        <f>F20*G20*D22</f>
        <v>9281.0759999999991</v>
      </c>
    </row>
    <row r="23" spans="1:8" x14ac:dyDescent="0.25">
      <c r="A23" s="18" t="s">
        <v>41</v>
      </c>
      <c r="B23" s="8" t="s">
        <v>23</v>
      </c>
      <c r="C23" s="3" t="s">
        <v>4</v>
      </c>
      <c r="D23" s="3">
        <v>4.3600000000000003</v>
      </c>
      <c r="E23" s="7">
        <f>D23*F20*3</f>
        <v>6464.1360000000004</v>
      </c>
    </row>
    <row r="24" spans="1:8" x14ac:dyDescent="0.25">
      <c r="A24" s="23" t="s">
        <v>28</v>
      </c>
      <c r="B24" s="8" t="s">
        <v>57</v>
      </c>
      <c r="C24" s="24" t="s">
        <v>31</v>
      </c>
      <c r="D24" s="24"/>
      <c r="E24" s="25">
        <v>246.9</v>
      </c>
    </row>
    <row r="25" spans="1:8" x14ac:dyDescent="0.25">
      <c r="A25" s="23"/>
      <c r="B25" s="8"/>
      <c r="C25" s="24"/>
      <c r="D25" s="24"/>
      <c r="E25" s="25"/>
    </row>
    <row r="26" spans="1:8" s="13" customFormat="1" ht="14.25" x14ac:dyDescent="0.2">
      <c r="A26" s="9" t="s">
        <v>35</v>
      </c>
      <c r="B26" s="10"/>
      <c r="C26" s="11"/>
      <c r="D26" s="11"/>
      <c r="E26" s="12">
        <f>SUM(E22:E25)</f>
        <v>15992.111999999999</v>
      </c>
    </row>
    <row r="27" spans="1:8" ht="42.75" customHeight="1" x14ac:dyDescent="0.25">
      <c r="A27" s="41" t="s">
        <v>89</v>
      </c>
      <c r="B27" s="41"/>
      <c r="C27" s="41"/>
      <c r="D27" s="41"/>
      <c r="E27" s="41"/>
    </row>
    <row r="28" spans="1:8" ht="30" customHeight="1" x14ac:dyDescent="0.25">
      <c r="A28" s="42" t="s">
        <v>21</v>
      </c>
      <c r="B28" s="42"/>
      <c r="C28" s="42"/>
      <c r="D28" s="42"/>
      <c r="E28" s="42"/>
    </row>
    <row r="29" spans="1:8" x14ac:dyDescent="0.25">
      <c r="A29" s="42" t="s">
        <v>20</v>
      </c>
      <c r="B29" s="42"/>
      <c r="C29" s="42"/>
      <c r="D29" s="42"/>
      <c r="E29" s="42"/>
      <c r="H29" s="14"/>
    </row>
    <row r="30" spans="1:8" ht="31.5" customHeight="1" x14ac:dyDescent="0.25">
      <c r="A30" s="42" t="s">
        <v>32</v>
      </c>
      <c r="B30" s="42"/>
      <c r="C30" s="42"/>
      <c r="D30" s="42"/>
      <c r="E30" s="42"/>
    </row>
    <row r="31" spans="1:8" x14ac:dyDescent="0.25">
      <c r="A31" s="42" t="s">
        <v>18</v>
      </c>
      <c r="B31" s="42"/>
      <c r="C31" s="42"/>
      <c r="D31" s="42"/>
      <c r="E31" s="42"/>
    </row>
    <row r="32" spans="1:8" x14ac:dyDescent="0.25">
      <c r="A32" s="35"/>
      <c r="B32" s="35"/>
      <c r="C32" s="35"/>
      <c r="D32" s="35"/>
      <c r="E32" s="35"/>
    </row>
    <row r="33" spans="1:5" x14ac:dyDescent="0.25">
      <c r="A33" s="35"/>
      <c r="B33" s="35"/>
      <c r="C33" s="35"/>
      <c r="D33" s="35"/>
      <c r="E33" s="35"/>
    </row>
    <row r="34" spans="1:5" x14ac:dyDescent="0.25">
      <c r="A34" s="43" t="s">
        <v>5</v>
      </c>
      <c r="B34" s="43"/>
      <c r="C34" s="43"/>
      <c r="D34" s="43"/>
      <c r="E34" s="43"/>
    </row>
    <row r="35" spans="1:5" x14ac:dyDescent="0.25">
      <c r="A35" s="42" t="s">
        <v>18</v>
      </c>
      <c r="B35" s="42"/>
      <c r="C35" s="42"/>
      <c r="D35" s="42"/>
      <c r="E35" s="42"/>
    </row>
    <row r="36" spans="1:5" ht="15" customHeight="1" x14ac:dyDescent="0.25">
      <c r="A36" s="44" t="s">
        <v>51</v>
      </c>
      <c r="B36" s="44"/>
      <c r="C36" s="44"/>
      <c r="D36" s="44"/>
      <c r="E36" s="5"/>
    </row>
    <row r="37" spans="1:5" ht="11.25" customHeight="1" x14ac:dyDescent="0.25">
      <c r="B37" s="39" t="s">
        <v>19</v>
      </c>
      <c r="C37" s="39"/>
      <c r="D37" s="39"/>
      <c r="E37" s="6" t="s">
        <v>6</v>
      </c>
    </row>
    <row r="38" spans="1:5" x14ac:dyDescent="0.25">
      <c r="A38" s="37"/>
      <c r="B38" s="37"/>
      <c r="C38" s="37"/>
      <c r="D38" s="37"/>
      <c r="E38" s="37"/>
    </row>
    <row r="39" spans="1:5" x14ac:dyDescent="0.25">
      <c r="A39" s="45" t="s">
        <v>30</v>
      </c>
      <c r="B39" s="45"/>
      <c r="C39" s="45"/>
      <c r="D39" s="45"/>
      <c r="E39" s="5"/>
    </row>
    <row r="40" spans="1:5" x14ac:dyDescent="0.25">
      <c r="B40" s="39" t="s">
        <v>19</v>
      </c>
      <c r="C40" s="39"/>
      <c r="D40" s="39"/>
      <c r="E40" s="6" t="s">
        <v>6</v>
      </c>
    </row>
    <row r="41" spans="1:5" x14ac:dyDescent="0.25">
      <c r="A41" s="2" t="s">
        <v>44</v>
      </c>
    </row>
    <row r="42" spans="1:5" x14ac:dyDescent="0.25">
      <c r="A42" s="13" t="s">
        <v>33</v>
      </c>
    </row>
    <row r="43" spans="1:5" x14ac:dyDescent="0.25">
      <c r="A43" s="2" t="s">
        <v>39</v>
      </c>
      <c r="B43" s="15">
        <f>'3кв'!B48</f>
        <v>-38415.89</v>
      </c>
    </row>
    <row r="44" spans="1:5" x14ac:dyDescent="0.25">
      <c r="A44" s="19" t="s">
        <v>64</v>
      </c>
      <c r="B44" s="16"/>
    </row>
    <row r="45" spans="1:5" x14ac:dyDescent="0.25">
      <c r="A45" s="2" t="s">
        <v>36</v>
      </c>
      <c r="B45" s="16">
        <v>39555.32</v>
      </c>
    </row>
    <row r="46" spans="1:5" ht="30" x14ac:dyDescent="0.25">
      <c r="A46" s="36" t="s">
        <v>37</v>
      </c>
      <c r="B46" s="16">
        <f>E26</f>
        <v>15992.111999999999</v>
      </c>
    </row>
    <row r="47" spans="1:5" x14ac:dyDescent="0.25">
      <c r="A47" s="17" t="s">
        <v>38</v>
      </c>
      <c r="B47" s="20">
        <f>B43+B45-B46</f>
        <v>-14852.681999999999</v>
      </c>
    </row>
  </sheetData>
  <mergeCells count="30">
    <mergeCell ref="A34:E34"/>
    <mergeCell ref="A35:E35"/>
    <mergeCell ref="A36:D36"/>
    <mergeCell ref="B37:D37"/>
    <mergeCell ref="A39:D39"/>
    <mergeCell ref="B40:D40"/>
    <mergeCell ref="A20:E20"/>
    <mergeCell ref="A27:E27"/>
    <mergeCell ref="A28:E28"/>
    <mergeCell ref="A29:E29"/>
    <mergeCell ref="A30:E30"/>
    <mergeCell ref="A31:E31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D4:E4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16" zoomScaleSheetLayoutView="100" workbookViewId="0">
      <selection activeCell="C26" sqref="C26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6" t="s">
        <v>65</v>
      </c>
      <c r="B1" s="56"/>
      <c r="C1" s="56"/>
      <c r="D1" s="57"/>
    </row>
    <row r="2" spans="1:5" ht="15.75" x14ac:dyDescent="0.25">
      <c r="A2" s="58" t="s">
        <v>66</v>
      </c>
      <c r="B2" s="58"/>
      <c r="C2" s="58"/>
      <c r="D2" s="59"/>
    </row>
    <row r="3" spans="1:5" ht="15.75" x14ac:dyDescent="0.25">
      <c r="A3" s="58" t="s">
        <v>67</v>
      </c>
      <c r="B3" s="58"/>
      <c r="C3" s="58"/>
      <c r="D3" s="59"/>
    </row>
    <row r="4" spans="1:5" ht="15.75" x14ac:dyDescent="0.25">
      <c r="A4" s="56" t="s">
        <v>88</v>
      </c>
      <c r="B4" s="56"/>
      <c r="C4" s="56"/>
      <c r="D4" s="57"/>
    </row>
    <row r="5" spans="1:5" ht="15.75" x14ac:dyDescent="0.25">
      <c r="A5" s="60"/>
      <c r="B5" s="60"/>
      <c r="C5" s="60"/>
      <c r="D5" s="1"/>
    </row>
    <row r="6" spans="1:5" ht="15.75" x14ac:dyDescent="0.25">
      <c r="A6" s="59"/>
      <c r="B6" s="61" t="s">
        <v>68</v>
      </c>
      <c r="C6" s="62">
        <f>'1кв'!B44</f>
        <v>102608.06</v>
      </c>
      <c r="D6" s="63"/>
    </row>
    <row r="7" spans="1:5" ht="15.75" x14ac:dyDescent="0.25">
      <c r="A7" s="64" t="s">
        <v>69</v>
      </c>
      <c r="B7" s="61" t="s">
        <v>90</v>
      </c>
      <c r="C7" s="62"/>
      <c r="D7" s="63"/>
    </row>
    <row r="8" spans="1:5" ht="15.75" x14ac:dyDescent="0.25">
      <c r="B8" s="65" t="s">
        <v>70</v>
      </c>
      <c r="C8" s="25">
        <f>'1кв'!B46+'2кв'!B46+'3кв'!B46+'4кв'!B45</f>
        <v>104042.48000000001</v>
      </c>
      <c r="D8" s="66"/>
    </row>
    <row r="9" spans="1:5" ht="15.75" x14ac:dyDescent="0.25">
      <c r="A9" s="67"/>
      <c r="B9" s="65" t="s">
        <v>71</v>
      </c>
      <c r="C9" s="68">
        <f>SUM(C8:C8)</f>
        <v>104042.48000000001</v>
      </c>
      <c r="D9" s="63"/>
    </row>
    <row r="10" spans="1:5" ht="15.75" x14ac:dyDescent="0.25">
      <c r="A10" s="1"/>
      <c r="B10" s="69"/>
      <c r="C10" s="69"/>
      <c r="D10" s="70"/>
    </row>
    <row r="11" spans="1:5" ht="15.75" x14ac:dyDescent="0.25">
      <c r="A11" s="71" t="s">
        <v>72</v>
      </c>
      <c r="B11" s="22" t="s">
        <v>73</v>
      </c>
      <c r="C11" s="25">
        <f>'1кв'!E22+'2кв'!E22+'3кв'!E22+'4кв'!E22</f>
        <v>35137.619999999995</v>
      </c>
      <c r="D11" s="70"/>
    </row>
    <row r="12" spans="1:5" ht="15.75" x14ac:dyDescent="0.25">
      <c r="A12" s="71"/>
      <c r="B12" s="18" t="s">
        <v>41</v>
      </c>
      <c r="C12" s="25">
        <f>'1кв'!E23+'2кв'!E23+'3кв'!E23+'4кв'!E23</f>
        <v>24492.551999999996</v>
      </c>
      <c r="D12" s="70"/>
    </row>
    <row r="13" spans="1:5" ht="15.75" x14ac:dyDescent="0.25">
      <c r="A13" s="1"/>
      <c r="B13" s="18" t="s">
        <v>28</v>
      </c>
      <c r="C13" s="25">
        <f>'1кв'!E24+'2кв'!E24+'3кв'!E24+'4кв'!E24</f>
        <v>2118.21</v>
      </c>
      <c r="D13" s="70"/>
      <c r="E13" s="72"/>
    </row>
    <row r="14" spans="1:5" ht="15.75" x14ac:dyDescent="0.25">
      <c r="A14" s="71"/>
      <c r="B14" s="73" t="s">
        <v>91</v>
      </c>
      <c r="C14" s="25">
        <v>0</v>
      </c>
      <c r="D14" s="70"/>
    </row>
    <row r="15" spans="1:5" ht="15.75" x14ac:dyDescent="0.25">
      <c r="A15" s="71"/>
      <c r="B15" s="74" t="s">
        <v>74</v>
      </c>
      <c r="C15" s="25">
        <f>SUM(C17:C19)</f>
        <v>159754.84</v>
      </c>
      <c r="D15" s="70"/>
    </row>
    <row r="16" spans="1:5" ht="15.75" x14ac:dyDescent="0.25">
      <c r="A16" s="71"/>
      <c r="B16" s="74" t="s">
        <v>75</v>
      </c>
      <c r="C16" s="75"/>
      <c r="D16" s="70"/>
    </row>
    <row r="17" spans="1:5" ht="15.75" x14ac:dyDescent="0.25">
      <c r="A17" s="71"/>
      <c r="B17" s="23" t="s">
        <v>76</v>
      </c>
      <c r="C17" s="25">
        <f>'3кв'!E25</f>
        <v>41862.559999999998</v>
      </c>
      <c r="D17" s="70"/>
    </row>
    <row r="18" spans="1:5" ht="15.75" x14ac:dyDescent="0.25">
      <c r="A18" s="71"/>
      <c r="B18" s="26" t="s">
        <v>92</v>
      </c>
      <c r="C18" s="25">
        <f>'2кв'!E25</f>
        <v>110848.11</v>
      </c>
      <c r="D18" s="70"/>
    </row>
    <row r="19" spans="1:5" ht="15.75" x14ac:dyDescent="0.25">
      <c r="A19" s="71"/>
      <c r="B19" s="26" t="s">
        <v>93</v>
      </c>
      <c r="C19" s="25">
        <f>'1кв'!E25</f>
        <v>7044.17</v>
      </c>
      <c r="D19" s="70"/>
    </row>
    <row r="20" spans="1:5" ht="15.75" x14ac:dyDescent="0.25">
      <c r="A20" s="1"/>
      <c r="B20" s="76" t="s">
        <v>77</v>
      </c>
      <c r="C20" s="68">
        <f>SUM(C11:C15)</f>
        <v>221503.22199999998</v>
      </c>
      <c r="D20" s="70"/>
      <c r="E20" s="72"/>
    </row>
    <row r="21" spans="1:5" ht="15.75" x14ac:dyDescent="0.25">
      <c r="A21" s="1"/>
      <c r="B21" s="77" t="s">
        <v>78</v>
      </c>
      <c r="C21" s="68">
        <f>C6+C9-C20</f>
        <v>-14852.681999999972</v>
      </c>
      <c r="D21" s="70"/>
    </row>
    <row r="22" spans="1:5" ht="15.75" x14ac:dyDescent="0.25">
      <c r="A22" s="1"/>
      <c r="B22" s="64"/>
      <c r="C22" s="64"/>
      <c r="D22" s="70"/>
    </row>
    <row r="23" spans="1:5" ht="15.75" x14ac:dyDescent="0.25">
      <c r="A23" s="1"/>
      <c r="B23" s="78" t="s">
        <v>79</v>
      </c>
      <c r="C23" s="78"/>
      <c r="D23" s="70"/>
    </row>
    <row r="24" spans="1:5" ht="15.75" x14ac:dyDescent="0.25">
      <c r="A24" s="1"/>
      <c r="B24" s="78" t="s">
        <v>80</v>
      </c>
      <c r="C24" s="79">
        <v>9373.58</v>
      </c>
      <c r="D24" s="70"/>
    </row>
    <row r="25" spans="1:5" ht="15.75" x14ac:dyDescent="0.25">
      <c r="A25" s="1"/>
      <c r="B25" s="80" t="s">
        <v>81</v>
      </c>
      <c r="C25" s="81">
        <v>9765.48</v>
      </c>
      <c r="D25" s="70"/>
    </row>
    <row r="26" spans="1:5" ht="15.75" x14ac:dyDescent="0.25">
      <c r="A26" s="1"/>
      <c r="B26" s="78" t="s">
        <v>82</v>
      </c>
      <c r="C26" s="82">
        <f>C25-C24</f>
        <v>391.89999999999964</v>
      </c>
      <c r="D26" s="70"/>
    </row>
    <row r="27" spans="1:5" ht="15.75" x14ac:dyDescent="0.25">
      <c r="A27" s="1"/>
      <c r="B27" s="64"/>
      <c r="C27" s="64"/>
      <c r="D27" s="70"/>
    </row>
    <row r="28" spans="1:5" ht="15.75" x14ac:dyDescent="0.25">
      <c r="A28" s="1"/>
      <c r="B28" s="64"/>
      <c r="C28" s="64"/>
      <c r="D28" s="70"/>
    </row>
    <row r="29" spans="1:5" ht="15.75" x14ac:dyDescent="0.25">
      <c r="A29" s="1"/>
      <c r="B29" s="64"/>
      <c r="C29" s="64"/>
      <c r="D29" s="70"/>
    </row>
    <row r="30" spans="1:5" ht="15.75" x14ac:dyDescent="0.25">
      <c r="A30" s="1"/>
      <c r="B30" s="64"/>
      <c r="C30" s="64"/>
      <c r="D30" s="70"/>
    </row>
    <row r="31" spans="1:5" ht="15.75" x14ac:dyDescent="0.25">
      <c r="A31" s="1" t="s">
        <v>83</v>
      </c>
      <c r="B31" s="64" t="s">
        <v>84</v>
      </c>
      <c r="C31" s="64"/>
      <c r="D31" s="70"/>
    </row>
    <row r="32" spans="1:5" ht="15.75" x14ac:dyDescent="0.25">
      <c r="A32" s="1"/>
      <c r="B32" s="64" t="s">
        <v>85</v>
      </c>
      <c r="C32" s="64"/>
      <c r="D32" s="70"/>
    </row>
    <row r="33" spans="1:4" ht="15.75" x14ac:dyDescent="0.25">
      <c r="A33" s="1"/>
      <c r="B33" s="64" t="s">
        <v>86</v>
      </c>
      <c r="C33" s="64"/>
      <c r="D33" s="70"/>
    </row>
    <row r="34" spans="1:4" ht="15.75" x14ac:dyDescent="0.25">
      <c r="A34" s="1"/>
      <c r="B34" s="64"/>
      <c r="C34" s="64"/>
      <c r="D34" s="70"/>
    </row>
    <row r="35" spans="1:4" ht="15.75" x14ac:dyDescent="0.25">
      <c r="A35" s="1"/>
      <c r="B35" s="64"/>
      <c r="C35" s="64"/>
      <c r="D35" s="70"/>
    </row>
    <row r="36" spans="1:4" ht="15.75" x14ac:dyDescent="0.25">
      <c r="A36" s="1"/>
      <c r="B36" s="64" t="s">
        <v>87</v>
      </c>
      <c r="C36" s="64"/>
      <c r="D36" s="70"/>
    </row>
    <row r="37" spans="1:4" ht="15.75" x14ac:dyDescent="0.25">
      <c r="A37" s="1"/>
      <c r="B37" s="64"/>
      <c r="C37" s="64"/>
      <c r="D37" s="70"/>
    </row>
    <row r="38" spans="1:4" ht="15.75" x14ac:dyDescent="0.25">
      <c r="A38" s="1"/>
      <c r="B38" s="64"/>
      <c r="C38" s="64"/>
      <c r="D38" s="70"/>
    </row>
    <row r="39" spans="1:4" ht="15.75" x14ac:dyDescent="0.25">
      <c r="A39" s="1"/>
      <c r="B39" s="64"/>
      <c r="C39" s="64"/>
      <c r="D39" s="70"/>
    </row>
    <row r="40" spans="1:4" ht="15.75" x14ac:dyDescent="0.25">
      <c r="A40" s="1"/>
      <c r="B40" s="64"/>
      <c r="C40" s="64"/>
      <c r="D40" s="70"/>
    </row>
  </sheetData>
  <mergeCells count="6"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2024-02-14T11:13:14Z</dcterms:modified>
</cp:coreProperties>
</file>